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quitycreditunion-my.sharepoint.com/personal/louise_robichaud_equitycu_com/Documents/Audit Committee/2023 TBD meeting/"/>
    </mc:Choice>
  </mc:AlternateContent>
  <xr:revisionPtr revIDLastSave="20" documentId="8_{3504A59F-FA8F-4A0C-9DF9-0DF5D33A3A82}" xr6:coauthVersionLast="47" xr6:coauthVersionMax="47" xr10:uidLastSave="{6A747542-89CF-4E88-B76F-2A27B5C0A35E}"/>
  <bookViews>
    <workbookView xWindow="-108" yWindow="-108" windowWidth="23256" windowHeight="12576" xr2:uid="{8F1B140B-0228-4EC7-956B-5AC887B0C11B}"/>
  </bookViews>
  <sheets>
    <sheet name="Fees" sheetId="1" r:id="rId1"/>
  </sheets>
  <definedNames>
    <definedName name="_xlnm.Print_Area" localSheetId="0">Fees!$A$1:$M$20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" l="1"/>
  <c r="K11" i="1"/>
  <c r="K8" i="1"/>
  <c r="N8" i="1"/>
  <c r="O8" i="1" s="1"/>
  <c r="P8" i="1" s="1"/>
  <c r="F13" i="1" l="1"/>
  <c r="E13" i="1"/>
  <c r="H8" i="1"/>
  <c r="I8" i="1" s="1"/>
  <c r="J8" i="1" s="1"/>
  <c r="F7" i="1"/>
  <c r="E7" i="1"/>
  <c r="D7" i="1"/>
  <c r="L8" i="1" l="1"/>
  <c r="M8" i="1" s="1"/>
</calcChain>
</file>

<file path=xl/sharedStrings.xml><?xml version="1.0" encoding="utf-8"?>
<sst xmlns="http://schemas.openxmlformats.org/spreadsheetml/2006/main" count="23" uniqueCount="19">
  <si>
    <t>Equity Credit Union Inc.</t>
  </si>
  <si>
    <t>Audit Fees recap</t>
  </si>
  <si>
    <t>Year</t>
  </si>
  <si>
    <t>2016</t>
  </si>
  <si>
    <t>2017</t>
  </si>
  <si>
    <t>2018</t>
  </si>
  <si>
    <t>2019</t>
  </si>
  <si>
    <t>2020</t>
  </si>
  <si>
    <t>$ change</t>
  </si>
  <si>
    <t>% change</t>
  </si>
  <si>
    <t>2021</t>
  </si>
  <si>
    <t>External auditor</t>
  </si>
  <si>
    <t>MNP</t>
  </si>
  <si>
    <t>Baker tilly</t>
  </si>
  <si>
    <t>Note</t>
  </si>
  <si>
    <t>2020 fee proposal $33,335</t>
  </si>
  <si>
    <t>Special engagement bank rec</t>
  </si>
  <si>
    <t>Total fees</t>
  </si>
  <si>
    <t>2022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</si>
</sst>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_-;\-* #,##0.00_-;_-* &quot;-&quot;??_-;_-@_-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quotePrefix="1" applyFont="1" applyFill="1" applyAlignment="1">
      <alignment horizontal="center"/>
    </xf>
    <xf numFmtId="165" fontId="0" fillId="0" borderId="0" xfId="1" applyNumberFormat="1" applyFont="1"/>
    <xf numFmtId="9" fontId="2" fillId="0" borderId="0" xfId="2" applyFont="1"/>
    <xf numFmtId="165" fontId="0" fillId="0" borderId="0" xfId="0" applyNumberFormat="1"/>
    <xf numFmtId="165" fontId="0" fillId="0" borderId="1" xfId="0" applyNumberForma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1" defaultTableStyle="TableStyleMedium2" defaultPivotStyle="PivotStyleLight16">
    <tableStyle name="Invisible" pivot="0" table="0" count="0" xr9:uid="{F23D08B1-EC83-495F-B78B-A9B4947B276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0FA4D-E916-41CB-B415-4EF89E2DB222}">
  <sheetPr>
    <pageSetUpPr fitToPage="1"/>
  </sheetPr>
  <dimension ref="A1:P20"/>
  <sheetViews>
    <sheetView tabSelected="1" zoomScaleNormal="100" workbookViewId="0">
      <selection activeCell="N8" sqref="N8"/>
    </sheetView>
  </sheetViews>
  <sheetFormatPr defaultRowHeight="14.4" x14ac:dyDescent="0.3"/>
  <cols>
    <col min="4" max="6" width="0" hidden="1" customWidth="1"/>
    <col min="7" max="7" width="10.33203125" bestFit="1" customWidth="1"/>
    <col min="11" max="11" width="10.33203125" bestFit="1" customWidth="1"/>
    <col min="14" max="14" width="13" bestFit="1" customWidth="1"/>
  </cols>
  <sheetData>
    <row r="1" spans="1:16" x14ac:dyDescent="0.3">
      <c r="A1" s="1" t="s">
        <v>0</v>
      </c>
    </row>
    <row r="2" spans="1:16" x14ac:dyDescent="0.3">
      <c r="A2" s="1" t="s">
        <v>1</v>
      </c>
    </row>
    <row r="5" spans="1:16" s="2" customFormat="1" x14ac:dyDescent="0.3">
      <c r="C5" s="3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3" t="s">
        <v>8</v>
      </c>
      <c r="J5" s="3" t="s">
        <v>9</v>
      </c>
      <c r="K5" s="4" t="s">
        <v>10</v>
      </c>
      <c r="L5" s="3" t="s">
        <v>8</v>
      </c>
      <c r="M5" s="3" t="s">
        <v>9</v>
      </c>
      <c r="N5" s="4" t="s">
        <v>18</v>
      </c>
      <c r="O5" s="3" t="s">
        <v>8</v>
      </c>
      <c r="P5" s="3" t="s">
        <v>9</v>
      </c>
    </row>
    <row r="6" spans="1:16" x14ac:dyDescent="0.3">
      <c r="A6" t="s">
        <v>11</v>
      </c>
    </row>
    <row r="7" spans="1:16" s="5" customFormat="1" x14ac:dyDescent="0.3">
      <c r="A7" s="5" t="s">
        <v>12</v>
      </c>
      <c r="D7" s="5">
        <f>11865+12458.25</f>
        <v>24323.25</v>
      </c>
      <c r="E7" s="5">
        <f>12102.3+11271.75</f>
        <v>23374.05</v>
      </c>
      <c r="F7" s="5">
        <f>14529.88+13229.8</f>
        <v>27759.68</v>
      </c>
      <c r="G7" s="5">
        <v>37019</v>
      </c>
    </row>
    <row r="8" spans="1:16" s="5" customFormat="1" x14ac:dyDescent="0.3">
      <c r="A8" s="5" t="s">
        <v>13</v>
      </c>
      <c r="H8" s="5">
        <f>16385+16950</f>
        <v>33335</v>
      </c>
      <c r="I8" s="5">
        <f>+H8-G7</f>
        <v>-3684</v>
      </c>
      <c r="J8" s="6">
        <f>+I8/G7</f>
        <v>-9.9516464518220368E-2</v>
      </c>
      <c r="K8" s="5">
        <f>38500*1.13</f>
        <v>43504.999999999993</v>
      </c>
      <c r="L8" s="5">
        <f>+K8-H8</f>
        <v>10169.999999999993</v>
      </c>
      <c r="M8" s="6">
        <f>+L8/H8</f>
        <v>0.30508474576271166</v>
      </c>
      <c r="N8" s="5">
        <f>42000*1.13</f>
        <v>47459.999999999993</v>
      </c>
      <c r="O8" s="5">
        <f>+N8-K8</f>
        <v>3955</v>
      </c>
      <c r="P8" s="6">
        <f>+O8/K8</f>
        <v>9.0909090909090925E-2</v>
      </c>
    </row>
    <row r="9" spans="1:16" x14ac:dyDescent="0.3">
      <c r="E9">
        <v>11271.75</v>
      </c>
    </row>
    <row r="10" spans="1:16" x14ac:dyDescent="0.3">
      <c r="D10">
        <v>11865</v>
      </c>
      <c r="E10">
        <v>12102.3</v>
      </c>
    </row>
    <row r="11" spans="1:16" x14ac:dyDescent="0.3">
      <c r="A11" t="s">
        <v>16</v>
      </c>
      <c r="E11">
        <v>9622.52</v>
      </c>
      <c r="F11">
        <v>13229.8</v>
      </c>
      <c r="K11" s="5">
        <f>7470*1.13</f>
        <v>8441.0999999999985</v>
      </c>
    </row>
    <row r="12" spans="1:16" x14ac:dyDescent="0.3">
      <c r="F12">
        <v>14529.88</v>
      </c>
    </row>
    <row r="13" spans="1:16" x14ac:dyDescent="0.3">
      <c r="A13" t="s">
        <v>17</v>
      </c>
      <c r="E13">
        <f>SUM(E9:E12)</f>
        <v>32996.57</v>
      </c>
      <c r="F13">
        <f>SUM(F11:F12)</f>
        <v>27759.68</v>
      </c>
      <c r="K13" s="8">
        <f>+K8+K11</f>
        <v>51946.099999999991</v>
      </c>
    </row>
    <row r="14" spans="1:16" x14ac:dyDescent="0.3">
      <c r="K14" s="7"/>
    </row>
    <row r="15" spans="1:16" x14ac:dyDescent="0.3">
      <c r="A15" t="s">
        <v>14</v>
      </c>
    </row>
    <row r="16" spans="1:16" x14ac:dyDescent="0.3">
      <c r="A16" t="s">
        <v>15</v>
      </c>
    </row>
    <row r="17" spans="5:6" x14ac:dyDescent="0.3">
      <c r="F17">
        <v>13229.8</v>
      </c>
    </row>
    <row r="20" spans="5:6" x14ac:dyDescent="0.3">
      <c r="E20">
        <v>565</v>
      </c>
      <c r="F20">
        <v>621.5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Fees</vt:lpstr>
      <vt:lpstr>Fees!Print_Area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Robichaud</dc:creator>
  <cp:lastModifiedBy>Louise Robichaud</cp:lastModifiedBy>
  <cp:lastPrinted>2022-11-29T16:33:34Z</cp:lastPrinted>
  <dcterms:created xsi:type="dcterms:W3CDTF">2022-11-29T16:26:12Z</dcterms:created>
  <dcterms:modified xsi:type="dcterms:W3CDTF">2023-02-14T15:57:36Z</dcterms:modified>
</cp:coreProperties>
</file>